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rit\Documents\snro\website 2023 augustus\"/>
    </mc:Choice>
  </mc:AlternateContent>
  <xr:revisionPtr revIDLastSave="0" documentId="8_{3C836C8F-E1D1-4100-BC06-914562465359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Per leerjaar" sheetId="1" r:id="rId1"/>
    <sheet name="Literatuur" sheetId="2" r:id="rId2"/>
    <sheet name="Instructie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9" i="2" l="1"/>
  <c r="G8" i="2"/>
  <c r="G7" i="2"/>
  <c r="G6" i="2"/>
  <c r="C9" i="2" l="1"/>
  <c r="E9" i="2"/>
  <c r="S33" i="1" l="1"/>
  <c r="S32" i="1"/>
  <c r="S31" i="1"/>
  <c r="S27" i="1"/>
  <c r="S26" i="1"/>
  <c r="S25" i="1"/>
  <c r="S21" i="1"/>
  <c r="S20" i="1"/>
  <c r="S19" i="1"/>
  <c r="S15" i="1"/>
  <c r="S14" i="1"/>
  <c r="S13" i="1"/>
  <c r="S9" i="1"/>
  <c r="S8" i="1"/>
  <c r="S7" i="1"/>
  <c r="S6" i="1"/>
  <c r="E33" i="2" l="1"/>
  <c r="C33" i="2"/>
  <c r="G32" i="2"/>
  <c r="H32" i="2" s="1"/>
  <c r="G31" i="2"/>
  <c r="H31" i="2" s="1"/>
  <c r="G30" i="2"/>
  <c r="H30" i="2" s="1"/>
  <c r="H33" i="2" l="1"/>
  <c r="G33" i="2"/>
  <c r="T20" i="1"/>
  <c r="T1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T33" i="1"/>
  <c r="T32" i="1"/>
  <c r="T31" i="1"/>
  <c r="T34" i="1" s="1"/>
  <c r="S34" i="1"/>
  <c r="G26" i="2"/>
  <c r="H26" i="2" s="1"/>
  <c r="G20" i="2"/>
  <c r="H20" i="2" s="1"/>
  <c r="G14" i="2"/>
  <c r="H14" i="2" s="1"/>
  <c r="H8" i="2"/>
  <c r="E27" i="2"/>
  <c r="E21" i="2"/>
  <c r="E15" i="2"/>
  <c r="C27" i="2"/>
  <c r="C21" i="2"/>
  <c r="C15" i="2"/>
  <c r="G25" i="2"/>
  <c r="H25" i="2" s="1"/>
  <c r="G24" i="2"/>
  <c r="G19" i="2"/>
  <c r="H19" i="2" s="1"/>
  <c r="G18" i="2"/>
  <c r="H18" i="2" s="1"/>
  <c r="G13" i="2"/>
  <c r="H13" i="2" s="1"/>
  <c r="G12" i="2"/>
  <c r="T27" i="1"/>
  <c r="T26" i="1"/>
  <c r="T25" i="1"/>
  <c r="S22" i="1"/>
  <c r="T9" i="1"/>
  <c r="T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N10" i="1"/>
  <c r="N36" i="1" s="1"/>
  <c r="O10" i="1"/>
  <c r="P10" i="1"/>
  <c r="Q10" i="1"/>
  <c r="R10" i="1"/>
  <c r="R36" i="1" s="1"/>
  <c r="C28" i="1"/>
  <c r="B28" i="1"/>
  <c r="C22" i="1"/>
  <c r="B22" i="1"/>
  <c r="C16" i="1"/>
  <c r="B16" i="1"/>
  <c r="B10" i="1"/>
  <c r="D10" i="1"/>
  <c r="D16" i="1"/>
  <c r="D22" i="1"/>
  <c r="D28" i="1"/>
  <c r="C10" i="1"/>
  <c r="J10" i="1"/>
  <c r="L10" i="1"/>
  <c r="E10" i="1"/>
  <c r="G10" i="1"/>
  <c r="H10" i="1"/>
  <c r="I10" i="1"/>
  <c r="E35" i="2" l="1"/>
  <c r="C35" i="2"/>
  <c r="Q36" i="1"/>
  <c r="J36" i="1"/>
  <c r="E36" i="1"/>
  <c r="H36" i="1"/>
  <c r="I36" i="1"/>
  <c r="H21" i="2"/>
  <c r="G27" i="2"/>
  <c r="G15" i="2"/>
  <c r="G21" i="2"/>
  <c r="H24" i="2"/>
  <c r="H27" i="2" s="1"/>
  <c r="H12" i="2"/>
  <c r="H15" i="2" s="1"/>
  <c r="P36" i="1"/>
  <c r="O36" i="1"/>
  <c r="G36" i="1"/>
  <c r="S16" i="1"/>
  <c r="L36" i="1"/>
  <c r="S10" i="1"/>
  <c r="T8" i="1"/>
  <c r="B36" i="1"/>
  <c r="C36" i="1"/>
  <c r="D36" i="1"/>
  <c r="T21" i="1"/>
  <c r="T15" i="1"/>
  <c r="T13" i="1"/>
  <c r="T16" i="1" l="1"/>
  <c r="S28" i="1"/>
  <c r="S36" i="1" s="1"/>
  <c r="T19" i="1"/>
  <c r="T22" i="1" s="1"/>
  <c r="H7" i="2"/>
  <c r="M10" i="1"/>
  <c r="M36" i="1" s="1"/>
  <c r="K10" i="1"/>
  <c r="K36" i="1" s="1"/>
  <c r="G35" i="2" l="1"/>
  <c r="H6" i="2"/>
  <c r="T28" i="1"/>
  <c r="F10" i="1"/>
  <c r="F36" i="1" s="1"/>
  <c r="H9" i="2" l="1"/>
  <c r="H35" i="2" s="1"/>
  <c r="T6" i="1"/>
  <c r="T10" i="1" l="1"/>
  <c r="T36" i="1" s="1"/>
</calcChain>
</file>

<file path=xl/sharedStrings.xml><?xml version="1.0" encoding="utf-8"?>
<sst xmlns="http://schemas.openxmlformats.org/spreadsheetml/2006/main" count="119" uniqueCount="72">
  <si>
    <t>dagen</t>
  </si>
  <si>
    <t>Totaal SBU</t>
  </si>
  <si>
    <t>SNRO 2018</t>
  </si>
  <si>
    <t>1e jaar</t>
  </si>
  <si>
    <t xml:space="preserve">2e jaar </t>
  </si>
  <si>
    <t>3e jaar</t>
  </si>
  <si>
    <t>4e jaar</t>
  </si>
  <si>
    <t>Naam onderdeel</t>
  </si>
  <si>
    <t>e-learning</t>
  </si>
  <si>
    <t>stage</t>
  </si>
  <si>
    <t>werkstuk</t>
  </si>
  <si>
    <t>intervisie</t>
  </si>
  <si>
    <t>supervisie</t>
  </si>
  <si>
    <t>portfolio</t>
  </si>
  <si>
    <t>Tussentijdse toetsing</t>
  </si>
  <si>
    <t>Eindexamen</t>
  </si>
  <si>
    <t>scriptie</t>
  </si>
  <si>
    <t>deelname excursie</t>
  </si>
  <si>
    <t>werk groep</t>
  </si>
  <si>
    <t>praktijk opdracht</t>
  </si>
  <si>
    <t>APA-notatie</t>
  </si>
  <si>
    <t>totaal aantal pagina's</t>
  </si>
  <si>
    <t>aantal te bestuderen pagina's</t>
  </si>
  <si>
    <t xml:space="preserve">Als globale norm voor serieuze bestudering van de informatie kan gelden voor Nederlandse teksten: </t>
  </si>
  <si>
    <t>tamelijk makkelijke tekst: 8 pagina’s per uur</t>
  </si>
  <si>
    <t>moeilijk tot gemiddelde teksten: 5-7 pagina's per uur</t>
  </si>
  <si>
    <t>voor zeer moeilijke teksten, bijv. in een andere taal, kan gerekend worden met ongeveer 4 pagina's per uur</t>
  </si>
  <si>
    <t>tot SBU:28</t>
  </si>
  <si>
    <t>contact uren</t>
  </si>
  <si>
    <t>praktijk uren</t>
  </si>
  <si>
    <t>webinar</t>
  </si>
  <si>
    <t>toets</t>
  </si>
  <si>
    <t>Kolom1</t>
  </si>
  <si>
    <t>Subtotaal 1e jaar</t>
  </si>
  <si>
    <t>Subtotaal 2e jaar</t>
  </si>
  <si>
    <t>Subtotaal 3e jaar</t>
  </si>
  <si>
    <t>Subtotaal 4e jaar</t>
  </si>
  <si>
    <t>studie-bege-leiding</t>
  </si>
  <si>
    <t>Voeg hier een titel toe</t>
  </si>
  <si>
    <t>Subotaal 1e jaar</t>
  </si>
  <si>
    <t>Literatuur (alleen de verplichte literatuur vermelden)</t>
  </si>
  <si>
    <t>X factor</t>
  </si>
  <si>
    <t>hoofd-stukken</t>
  </si>
  <si>
    <t>EC</t>
  </si>
  <si>
    <t>1;3;5</t>
  </si>
  <si>
    <t>https://www.scribbr.nl/plagiaat-checker/apa-generator/</t>
  </si>
  <si>
    <t>Totaal SBU literatuur</t>
  </si>
  <si>
    <t>Instructie:</t>
  </si>
  <si>
    <t>Voeg per leerjaar de onderdelen van dit leerjaar toe.</t>
  </si>
  <si>
    <t xml:space="preserve">Een leerjaar eindigt altijd met een toetsmoment. </t>
  </si>
  <si>
    <t>Indien u de waarschuwingsmelding krijgt bij de formule Subtotaal, kies dan voor</t>
  </si>
  <si>
    <t xml:space="preserve"> 'cellen betrekken bij formule'.</t>
  </si>
  <si>
    <t>Voeg (alleen de verplichte) titels toe, geef te bestuderen hoofdstukken en pagina's aan.</t>
  </si>
  <si>
    <t>Kies de, volgens u, juiste vermenigvuldigingsfactor.</t>
  </si>
  <si>
    <t>Sommeer indien nodig en kopieer het aantal SBU naar blad 'Per leerjaar'</t>
  </si>
  <si>
    <t>bij het juiste onderdeel.</t>
  </si>
  <si>
    <r>
      <t xml:space="preserve">Gebruik bijvoorbeeld deze link voor het genereren van de </t>
    </r>
    <r>
      <rPr>
        <b/>
        <sz val="10"/>
        <rFont val="Verdana"/>
        <family val="2"/>
      </rPr>
      <t>APA-notitie</t>
    </r>
    <r>
      <rPr>
        <sz val="10"/>
        <rFont val="Verdana"/>
        <family val="2"/>
      </rPr>
      <t xml:space="preserve">: </t>
    </r>
  </si>
  <si>
    <t>5e jaar</t>
  </si>
  <si>
    <t>Subtotaal 5e jaar</t>
  </si>
  <si>
    <t>Totaal voor alle leerjaren</t>
  </si>
  <si>
    <t>Titel</t>
  </si>
  <si>
    <t>Subotaal 5e jaar</t>
  </si>
  <si>
    <t>Subotaal 4e jaar</t>
  </si>
  <si>
    <t>Subotaal 3e jaar</t>
  </si>
  <si>
    <t>Subotaal 2e jaar</t>
  </si>
  <si>
    <t>Titel voorbeeld</t>
  </si>
  <si>
    <t>Voeg hier een extra onderdeel in</t>
  </si>
  <si>
    <t>Voeg hier een extra titel toe</t>
  </si>
  <si>
    <r>
      <t>Testnaam, B. O. (2016). </t>
    </r>
    <r>
      <rPr>
        <i/>
        <sz val="10"/>
        <rFont val="Arial"/>
        <family val="2"/>
      </rPr>
      <t>Hoe maak ik een literatuurlijst?</t>
    </r>
    <r>
      <rPr>
        <sz val="10"/>
        <rFont val="Arial"/>
        <family val="2"/>
      </rPr>
      <t> (2e ed.). DOORWERTH, Nederland: Medic.</t>
    </r>
  </si>
  <si>
    <t>Vermenigvuldigingsfactor</t>
  </si>
  <si>
    <r>
      <t>of gebruik onderstaande tabel</t>
    </r>
    <r>
      <rPr>
        <sz val="10"/>
        <rFont val="Verdana"/>
        <family val="2"/>
      </rPr>
      <t xml:space="preserve"> (uit http://www.researchned.nl/wp-content/uploads/2013/11/rapport-normering-studielast.pdf)</t>
    </r>
  </si>
  <si>
    <t>Voor de berekening van het aantal SBU voor literatuur gebruikt u blad 'Literatuur'.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</si>
</sst>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Verdana"/>
    </font>
    <font>
      <sz val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0" borderId="0" xfId="0" applyFont="1"/>
    <xf numFmtId="0" fontId="2" fillId="0" borderId="1" xfId="0" applyFont="1" applyBorder="1" applyAlignment="1">
      <alignment vertical="top"/>
    </xf>
    <xf numFmtId="0" fontId="0" fillId="0" borderId="3" xfId="0" applyBorder="1" applyAlignment="1">
      <alignment vertical="top"/>
    </xf>
    <xf numFmtId="0" fontId="3" fillId="0" borderId="3" xfId="0" applyFont="1" applyBorder="1"/>
    <xf numFmtId="0" fontId="2" fillId="0" borderId="3" xfId="0" applyFont="1" applyBorder="1"/>
    <xf numFmtId="0" fontId="0" fillId="0" borderId="2" xfId="0" applyBorder="1"/>
    <xf numFmtId="0" fontId="0" fillId="0" borderId="4" xfId="0" applyBorder="1" applyAlignment="1">
      <alignment vertical="top"/>
    </xf>
    <xf numFmtId="0" fontId="2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8" xfId="0" applyFont="1" applyBorder="1"/>
    <xf numFmtId="0" fontId="0" fillId="0" borderId="8" xfId="0" applyBorder="1"/>
    <xf numFmtId="0" fontId="2" fillId="0" borderId="7" xfId="0" applyFont="1" applyBorder="1"/>
    <xf numFmtId="0" fontId="2" fillId="0" borderId="2" xfId="0" applyFont="1" applyBorder="1"/>
    <xf numFmtId="0" fontId="3" fillId="0" borderId="0" xfId="0" applyFont="1"/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8" xfId="0" applyBorder="1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0" fillId="0" borderId="2" xfId="0" applyBorder="1" applyAlignment="1">
      <alignment vertical="top"/>
    </xf>
    <xf numFmtId="0" fontId="2" fillId="0" borderId="3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0" fillId="0" borderId="8" xfId="0" applyBorder="1" applyAlignment="1">
      <alignment vertical="top"/>
    </xf>
  </cellXfs>
  <cellStyles count="1">
    <cellStyle name="Standaard" xfId="0" builtinId="0"/>
  </cellStyles>
  <dxfs count="57">
    <dxf>
      <alignment horizontal="general" vertical="top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general" vertical="top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indent="0" justifyLastLine="0" shrinkToFit="0" readingOrder="0"/>
    </dxf>
    <dxf>
      <border outline="0">
        <bottom style="thin">
          <color indexed="64"/>
        </bottom>
      </border>
    </dxf>
    <dxf>
      <alignment horizontal="general" vertical="top" textRotation="0" indent="0" justifyLastLine="0" shrinkToFit="0" readingOrder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general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106680</xdr:rowOff>
    </xdr:from>
    <xdr:to>
      <xdr:col>5</xdr:col>
      <xdr:colOff>543932</xdr:colOff>
      <xdr:row>71</xdr:row>
      <xdr:rowOff>66200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D575965-5358-40E2-AE46-5BD69DA63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11540"/>
          <a:ext cx="7180952" cy="3800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1" displayName="Tabel1" ref="A3:T36" totalsRowCount="1" headerRowDxfId="56" headerRowBorderDxfId="55" tableBorderDxfId="54" totalsRowBorderDxfId="53">
  <autoFilter ref="A3:T35" xr:uid="{00000000-0009-0000-0100-000002000000}"/>
  <tableColumns count="20">
    <tableColumn id="1" xr3:uid="{00000000-0010-0000-0000-000001000000}" name="Kolom1" totalsRowLabel="Totaal voor alle leerjaren" dataDxfId="52" totalsRowDxfId="51"/>
    <tableColumn id="2" xr3:uid="{00000000-0010-0000-0000-000002000000}" name="dagen" totalsRowFunction="sum" dataDxfId="50" totalsRowDxfId="49"/>
    <tableColumn id="3" xr3:uid="{00000000-0010-0000-0000-000003000000}" name="contact uren" totalsRowFunction="sum" dataDxfId="48" totalsRowDxfId="47"/>
    <tableColumn id="4" xr3:uid="{00000000-0010-0000-0000-000004000000}" name="webinar" totalsRowFunction="sum" dataDxfId="46" totalsRowDxfId="45"/>
    <tableColumn id="5" xr3:uid="{00000000-0010-0000-0000-000005000000}" name="praktijk uren" totalsRowFunction="sum" dataDxfId="44" totalsRowDxfId="43"/>
    <tableColumn id="6" xr3:uid="{00000000-0010-0000-0000-000006000000}" name="e-learning" totalsRowFunction="sum" dataDxfId="42" totalsRowDxfId="41"/>
    <tableColumn id="7" xr3:uid="{00000000-0010-0000-0000-000007000000}" name="werk groep" totalsRowFunction="sum" dataDxfId="40" totalsRowDxfId="39"/>
    <tableColumn id="8" xr3:uid="{00000000-0010-0000-0000-000008000000}" name="praktijk opdracht" totalsRowFunction="sum" dataDxfId="38" totalsRowDxfId="37"/>
    <tableColumn id="9" xr3:uid="{00000000-0010-0000-0000-000009000000}" name="studie-bege-leiding" totalsRowFunction="sum" dataDxfId="36" totalsRowDxfId="35"/>
    <tableColumn id="10" xr3:uid="{00000000-0010-0000-0000-00000A000000}" name="intervisie" totalsRowFunction="sum" dataDxfId="34" totalsRowDxfId="33"/>
    <tableColumn id="11" xr3:uid="{00000000-0010-0000-0000-00000B000000}" name="supervisie" totalsRowFunction="sum" dataDxfId="32" totalsRowDxfId="31"/>
    <tableColumn id="12" xr3:uid="{00000000-0010-0000-0000-00000C000000}" name="portfolio" totalsRowFunction="sum" dataDxfId="30" totalsRowDxfId="29"/>
    <tableColumn id="13" xr3:uid="{00000000-0010-0000-0000-00000D000000}" name="stage" totalsRowFunction="sum" dataDxfId="28" totalsRowDxfId="27"/>
    <tableColumn id="14" xr3:uid="{00000000-0010-0000-0000-00000E000000}" name="deelname excursie" totalsRowFunction="sum" dataDxfId="26" totalsRowDxfId="25"/>
    <tableColumn id="15" xr3:uid="{00000000-0010-0000-0000-00000F000000}" name="werkstuk" totalsRowFunction="sum" dataDxfId="24" totalsRowDxfId="23"/>
    <tableColumn id="16" xr3:uid="{00000000-0010-0000-0000-000010000000}" name="scriptie" totalsRowFunction="sum" dataDxfId="22" totalsRowDxfId="21"/>
    <tableColumn id="17" xr3:uid="{00000000-0010-0000-0000-000011000000}" name="toets" totalsRowFunction="sum" dataDxfId="20" totalsRowDxfId="19"/>
    <tableColumn id="18" xr3:uid="{00000000-0010-0000-0000-000012000000}" name="Totaal SBU literatuur" totalsRowFunction="sum" dataDxfId="18" totalsRowDxfId="17"/>
    <tableColumn id="19" xr3:uid="{00000000-0010-0000-0000-000013000000}" name="Totaal SBU" totalsRowFunction="sum" dataDxfId="16" totalsRowDxfId="15"/>
    <tableColumn id="20" xr3:uid="{00000000-0010-0000-0000-000014000000}" name="EC" totalsRowFunction="sum" dataDxfId="14" totalsRowDxfId="13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2" displayName="Tabel2" ref="A3:H35" totalsRowShown="0" headerRowDxfId="12" dataDxfId="10" headerRowBorderDxfId="11" tableBorderDxfId="9" totalsRowBorderDxfId="8">
  <autoFilter ref="A3:H35" xr:uid="{00000000-0009-0000-0100-000003000000}"/>
  <tableColumns count="8">
    <tableColumn id="1" xr3:uid="{00000000-0010-0000-0100-000001000000}" name="Kolom1" dataDxfId="7"/>
    <tableColumn id="2" xr3:uid="{00000000-0010-0000-0100-000002000000}" name="APA-notatie" dataDxfId="6"/>
    <tableColumn id="3" xr3:uid="{00000000-0010-0000-0100-000003000000}" name="totaal aantal pagina's" dataDxfId="5"/>
    <tableColumn id="4" xr3:uid="{00000000-0010-0000-0100-000004000000}" name="hoofd-stukken" dataDxfId="4"/>
    <tableColumn id="5" xr3:uid="{00000000-0010-0000-0100-000005000000}" name="aantal te bestuderen pagina's" dataDxfId="3"/>
    <tableColumn id="6" xr3:uid="{00000000-0010-0000-0100-000006000000}" name="X factor" dataDxfId="2"/>
    <tableColumn id="7" xr3:uid="{00000000-0010-0000-0100-000007000000}" name="Totaal SBU" dataDxfId="1"/>
    <tableColumn id="8" xr3:uid="{00000000-0010-0000-0100-000008000000}" name="EC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T37"/>
  <sheetViews>
    <sheetView tabSelected="1" workbookViewId="0"/>
  </sheetViews>
  <sheetFormatPr defaultColWidth="11" defaultRowHeight="12.6" x14ac:dyDescent="0.2"/>
  <cols>
    <col min="1" max="1" width="26.81640625" style="2" bestFit="1" customWidth="1"/>
    <col min="2" max="18" width="9.6328125" style="2" customWidth="1"/>
    <col min="19" max="19" width="10.90625" style="2" customWidth="1"/>
    <col min="20" max="20" width="13.6328125" style="2" bestFit="1" customWidth="1"/>
    <col min="21" max="16384" width="11" style="2"/>
  </cols>
  <sheetData>
    <row r="1" spans="1:20" x14ac:dyDescent="0.2">
      <c r="A1" s="1" t="s">
        <v>2</v>
      </c>
    </row>
    <row r="3" spans="1:20" s="4" customFormat="1" ht="37.799999999999997" x14ac:dyDescent="0.2">
      <c r="A3" s="13" t="s">
        <v>32</v>
      </c>
      <c r="B3" s="14" t="s">
        <v>0</v>
      </c>
      <c r="C3" s="14" t="s">
        <v>28</v>
      </c>
      <c r="D3" s="14" t="s">
        <v>30</v>
      </c>
      <c r="E3" s="14" t="s">
        <v>29</v>
      </c>
      <c r="F3" s="14" t="s">
        <v>8</v>
      </c>
      <c r="G3" s="14" t="s">
        <v>18</v>
      </c>
      <c r="H3" s="14" t="s">
        <v>19</v>
      </c>
      <c r="I3" s="14" t="s">
        <v>37</v>
      </c>
      <c r="J3" s="14" t="s">
        <v>11</v>
      </c>
      <c r="K3" s="14" t="s">
        <v>12</v>
      </c>
      <c r="L3" s="14" t="s">
        <v>13</v>
      </c>
      <c r="M3" s="15" t="s">
        <v>9</v>
      </c>
      <c r="N3" s="14" t="s">
        <v>17</v>
      </c>
      <c r="O3" s="14" t="s">
        <v>10</v>
      </c>
      <c r="P3" s="14" t="s">
        <v>16</v>
      </c>
      <c r="Q3" s="14" t="s">
        <v>31</v>
      </c>
      <c r="R3" s="14" t="s">
        <v>46</v>
      </c>
      <c r="S3" s="14" t="s">
        <v>1</v>
      </c>
      <c r="T3" s="16" t="s">
        <v>43</v>
      </c>
    </row>
    <row r="4" spans="1:20" x14ac:dyDescent="0.2">
      <c r="A4" s="10"/>
      <c r="E4" s="3"/>
      <c r="J4" s="3"/>
      <c r="T4" s="20" t="s">
        <v>27</v>
      </c>
    </row>
    <row r="5" spans="1:20" x14ac:dyDescent="0.2">
      <c r="A5" s="10" t="s">
        <v>3</v>
      </c>
      <c r="B5" s="1"/>
      <c r="T5" s="12"/>
    </row>
    <row r="6" spans="1:20" x14ac:dyDescent="0.2">
      <c r="A6" s="11" t="s">
        <v>7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2">
        <f>SUM(C6:R6)</f>
        <v>0</v>
      </c>
      <c r="T6" s="12">
        <f t="shared" ref="T6:T9" si="0">S6/28</f>
        <v>0</v>
      </c>
    </row>
    <row r="7" spans="1:20" x14ac:dyDescent="0.2">
      <c r="A7" s="11" t="s">
        <v>66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2">
        <f t="shared" ref="S7:S9" si="1">SUM(C7:R7)</f>
        <v>0</v>
      </c>
      <c r="T7" s="12">
        <f t="shared" si="0"/>
        <v>0</v>
      </c>
    </row>
    <row r="8" spans="1:20" x14ac:dyDescent="0.2">
      <c r="A8" s="11" t="s">
        <v>7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2">
        <f t="shared" si="1"/>
        <v>0</v>
      </c>
      <c r="T8" s="12">
        <f t="shared" si="0"/>
        <v>0</v>
      </c>
    </row>
    <row r="9" spans="1:20" x14ac:dyDescent="0.2">
      <c r="A9" s="11" t="s">
        <v>14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2">
        <f t="shared" si="1"/>
        <v>0</v>
      </c>
      <c r="T9" s="12">
        <f t="shared" si="0"/>
        <v>0</v>
      </c>
    </row>
    <row r="10" spans="1:20" x14ac:dyDescent="0.2">
      <c r="A10" s="11" t="s">
        <v>33</v>
      </c>
      <c r="B10" s="3">
        <f>SUBTOTAL(109,B4:B9)</f>
        <v>0</v>
      </c>
      <c r="C10" s="2">
        <f>SUBTOTAL(109,C4:C9)</f>
        <v>0</v>
      </c>
      <c r="D10" s="2">
        <f>SUBTOTAL(109,D4:D9)</f>
        <v>0</v>
      </c>
      <c r="E10" s="2">
        <f>SUBTOTAL(109,E6:E9)</f>
        <v>0</v>
      </c>
      <c r="F10" s="2">
        <f>SUBTOTAL(109,F6:F9)</f>
        <v>0</v>
      </c>
      <c r="G10" s="2">
        <f>SUBTOTAL(109,G6:G9)</f>
        <v>0</v>
      </c>
      <c r="H10" s="2">
        <f>SUBTOTAL(109,H6:H9)</f>
        <v>0</v>
      </c>
      <c r="I10" s="2">
        <f>SUBTOTAL(109,I6:I9)</f>
        <v>0</v>
      </c>
      <c r="J10" s="2">
        <f t="shared" ref="J10:M10" si="2">SUBTOTAL(109,J6:J9)</f>
        <v>0</v>
      </c>
      <c r="K10" s="2">
        <f t="shared" si="2"/>
        <v>0</v>
      </c>
      <c r="L10" s="2">
        <f t="shared" si="2"/>
        <v>0</v>
      </c>
      <c r="M10" s="2">
        <f t="shared" si="2"/>
        <v>0</v>
      </c>
      <c r="N10" s="2">
        <f t="shared" ref="N10" si="3">SUBTOTAL(109,N6:N9)</f>
        <v>0</v>
      </c>
      <c r="O10" s="2">
        <f t="shared" ref="O10" si="4">SUBTOTAL(109,O6:O9)</f>
        <v>0</v>
      </c>
      <c r="P10" s="2">
        <f t="shared" ref="P10" si="5">SUBTOTAL(109,P6:P9)</f>
        <v>0</v>
      </c>
      <c r="Q10" s="2">
        <f t="shared" ref="Q10" si="6">SUBTOTAL(109,Q6:Q9)</f>
        <v>0</v>
      </c>
      <c r="R10" s="2">
        <f t="shared" ref="R10" si="7">SUBTOTAL(109,R6:R9)</f>
        <v>0</v>
      </c>
      <c r="S10" s="2">
        <f t="shared" ref="S10" si="8">SUBTOTAL(109,S6:S9)</f>
        <v>0</v>
      </c>
      <c r="T10" s="2">
        <f t="shared" ref="T10" si="9">SUBTOTAL(109,T6:T9)</f>
        <v>0</v>
      </c>
    </row>
    <row r="11" spans="1:20" x14ac:dyDescent="0.2">
      <c r="A11" s="11"/>
      <c r="B11" s="3"/>
      <c r="T11" s="12"/>
    </row>
    <row r="12" spans="1:20" x14ac:dyDescent="0.2">
      <c r="A12" s="10" t="s">
        <v>4</v>
      </c>
      <c r="B12" s="3"/>
      <c r="T12" s="12"/>
    </row>
    <row r="13" spans="1:20" x14ac:dyDescent="0.2">
      <c r="A13" s="11" t="s">
        <v>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2">
        <f t="shared" ref="S13:S15" si="10">SUM(C13:R13)</f>
        <v>0</v>
      </c>
      <c r="T13" s="12">
        <f t="shared" ref="T13:T15" si="11">S13/28</f>
        <v>0</v>
      </c>
    </row>
    <row r="14" spans="1:20" x14ac:dyDescent="0.2">
      <c r="A14" s="11" t="s">
        <v>66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2">
        <f t="shared" si="10"/>
        <v>0</v>
      </c>
      <c r="T14" s="12">
        <f t="shared" ref="T14" si="12">S14/28</f>
        <v>0</v>
      </c>
    </row>
    <row r="15" spans="1:20" x14ac:dyDescent="0.2">
      <c r="A15" s="11" t="s">
        <v>14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2">
        <f t="shared" si="10"/>
        <v>0</v>
      </c>
      <c r="T15" s="12">
        <f t="shared" si="11"/>
        <v>0</v>
      </c>
    </row>
    <row r="16" spans="1:20" x14ac:dyDescent="0.2">
      <c r="A16" s="11" t="s">
        <v>34</v>
      </c>
      <c r="B16" s="3">
        <f>SUBTOTAL(109,B13:B15)</f>
        <v>0</v>
      </c>
      <c r="C16" s="3">
        <f>SUBTOTAL(109,C13:C15)</f>
        <v>0</v>
      </c>
      <c r="D16" s="3">
        <f>SUBTOTAL(109,D13:D15)</f>
        <v>0</v>
      </c>
      <c r="E16" s="3">
        <f t="shared" ref="E16:T16" si="13">SUBTOTAL(109,E13:E15)</f>
        <v>0</v>
      </c>
      <c r="F16" s="3">
        <f t="shared" si="13"/>
        <v>0</v>
      </c>
      <c r="G16" s="3">
        <f t="shared" si="13"/>
        <v>0</v>
      </c>
      <c r="H16" s="3">
        <f t="shared" si="13"/>
        <v>0</v>
      </c>
      <c r="I16" s="3">
        <f t="shared" si="13"/>
        <v>0</v>
      </c>
      <c r="J16" s="3">
        <f t="shared" si="13"/>
        <v>0</v>
      </c>
      <c r="K16" s="3">
        <f t="shared" si="13"/>
        <v>0</v>
      </c>
      <c r="L16" s="3">
        <f t="shared" si="13"/>
        <v>0</v>
      </c>
      <c r="M16" s="3">
        <f t="shared" si="13"/>
        <v>0</v>
      </c>
      <c r="N16" s="3">
        <f t="shared" si="13"/>
        <v>0</v>
      </c>
      <c r="O16" s="3">
        <f t="shared" si="13"/>
        <v>0</v>
      </c>
      <c r="P16" s="3">
        <f t="shared" si="13"/>
        <v>0</v>
      </c>
      <c r="Q16" s="3">
        <f t="shared" si="13"/>
        <v>0</v>
      </c>
      <c r="R16" s="3">
        <f t="shared" si="13"/>
        <v>0</v>
      </c>
      <c r="S16" s="3">
        <f t="shared" si="13"/>
        <v>0</v>
      </c>
      <c r="T16" s="3">
        <f t="shared" si="13"/>
        <v>0</v>
      </c>
    </row>
    <row r="17" spans="1:20" x14ac:dyDescent="0.2">
      <c r="A17" s="11"/>
      <c r="B17" s="3"/>
      <c r="T17" s="12"/>
    </row>
    <row r="18" spans="1:20" x14ac:dyDescent="0.2">
      <c r="A18" s="10" t="s">
        <v>5</v>
      </c>
      <c r="B18" s="3"/>
      <c r="T18" s="12"/>
    </row>
    <row r="19" spans="1:20" x14ac:dyDescent="0.2">
      <c r="A19" s="11" t="s">
        <v>7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2">
        <f t="shared" ref="S19:S21" si="14">SUM(C19:R19)</f>
        <v>0</v>
      </c>
      <c r="T19" s="12">
        <f t="shared" ref="T19:T21" si="15">S19/28</f>
        <v>0</v>
      </c>
    </row>
    <row r="20" spans="1:20" x14ac:dyDescent="0.2">
      <c r="A20" s="11" t="s">
        <v>66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2">
        <f t="shared" si="14"/>
        <v>0</v>
      </c>
      <c r="T20" s="12">
        <f t="shared" ref="T20" si="16">S20/28</f>
        <v>0</v>
      </c>
    </row>
    <row r="21" spans="1:20" x14ac:dyDescent="0.2">
      <c r="A21" s="11" t="s">
        <v>14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2">
        <f t="shared" si="14"/>
        <v>0</v>
      </c>
      <c r="T21" s="12">
        <f t="shared" si="15"/>
        <v>0</v>
      </c>
    </row>
    <row r="22" spans="1:20" x14ac:dyDescent="0.2">
      <c r="A22" s="11" t="s">
        <v>35</v>
      </c>
      <c r="B22" s="3">
        <f>SUBTOTAL(109,B19:B21)</f>
        <v>0</v>
      </c>
      <c r="C22" s="3">
        <f>SUBTOTAL(109,C19:C21)</f>
        <v>0</v>
      </c>
      <c r="D22" s="3">
        <f>SUBTOTAL(109,D19:D21)</f>
        <v>0</v>
      </c>
      <c r="E22" s="3">
        <f t="shared" ref="E22:T22" si="17">SUBTOTAL(109,E19:E21)</f>
        <v>0</v>
      </c>
      <c r="F22" s="3">
        <f t="shared" si="17"/>
        <v>0</v>
      </c>
      <c r="G22" s="3">
        <f t="shared" si="17"/>
        <v>0</v>
      </c>
      <c r="H22" s="3">
        <f t="shared" si="17"/>
        <v>0</v>
      </c>
      <c r="I22" s="3">
        <f t="shared" si="17"/>
        <v>0</v>
      </c>
      <c r="J22" s="3">
        <f t="shared" si="17"/>
        <v>0</v>
      </c>
      <c r="K22" s="3">
        <f t="shared" si="17"/>
        <v>0</v>
      </c>
      <c r="L22" s="3">
        <f t="shared" si="17"/>
        <v>0</v>
      </c>
      <c r="M22" s="3">
        <f t="shared" si="17"/>
        <v>0</v>
      </c>
      <c r="N22" s="3">
        <f t="shared" si="17"/>
        <v>0</v>
      </c>
      <c r="O22" s="3">
        <f t="shared" si="17"/>
        <v>0</v>
      </c>
      <c r="P22" s="3">
        <f t="shared" si="17"/>
        <v>0</v>
      </c>
      <c r="Q22" s="3">
        <f t="shared" si="17"/>
        <v>0</v>
      </c>
      <c r="R22" s="3">
        <f t="shared" si="17"/>
        <v>0</v>
      </c>
      <c r="S22" s="3">
        <f t="shared" si="17"/>
        <v>0</v>
      </c>
      <c r="T22" s="3">
        <f t="shared" si="17"/>
        <v>0</v>
      </c>
    </row>
    <row r="23" spans="1:20" x14ac:dyDescent="0.2">
      <c r="A23" s="11"/>
      <c r="B23" s="3"/>
      <c r="T23" s="12"/>
    </row>
    <row r="24" spans="1:20" x14ac:dyDescent="0.2">
      <c r="A24" s="10" t="s">
        <v>6</v>
      </c>
      <c r="B24" s="3"/>
      <c r="T24" s="12"/>
    </row>
    <row r="25" spans="1:20" x14ac:dyDescent="0.2">
      <c r="A25" s="11" t="s">
        <v>7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2">
        <f t="shared" ref="S25:S27" si="18">SUM(C25:R25)</f>
        <v>0</v>
      </c>
      <c r="T25" s="12">
        <f t="shared" ref="T25:T27" si="19">S25/28</f>
        <v>0</v>
      </c>
    </row>
    <row r="26" spans="1:20" x14ac:dyDescent="0.2">
      <c r="A26" s="11" t="s">
        <v>66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2">
        <f t="shared" si="18"/>
        <v>0</v>
      </c>
      <c r="T26" s="12">
        <f t="shared" si="19"/>
        <v>0</v>
      </c>
    </row>
    <row r="27" spans="1:20" x14ac:dyDescent="0.2">
      <c r="A27" s="11" t="s">
        <v>15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2">
        <f t="shared" si="18"/>
        <v>0</v>
      </c>
      <c r="T27" s="12">
        <f t="shared" si="19"/>
        <v>0</v>
      </c>
    </row>
    <row r="28" spans="1:20" x14ac:dyDescent="0.2">
      <c r="A28" s="11" t="s">
        <v>36</v>
      </c>
      <c r="B28" s="3">
        <f>SUBTOTAL(109,B25:B27)</f>
        <v>0</v>
      </c>
      <c r="C28" s="3">
        <f>SUBTOTAL(109,C25:C27)</f>
        <v>0</v>
      </c>
      <c r="D28" s="3">
        <f>SUBTOTAL(109,D25:D27)</f>
        <v>0</v>
      </c>
      <c r="E28" s="3">
        <f t="shared" ref="E28:T28" si="20">SUBTOTAL(109,E25:E27)</f>
        <v>0</v>
      </c>
      <c r="F28" s="3">
        <f t="shared" si="20"/>
        <v>0</v>
      </c>
      <c r="G28" s="3">
        <f t="shared" si="20"/>
        <v>0</v>
      </c>
      <c r="H28" s="3">
        <f t="shared" si="20"/>
        <v>0</v>
      </c>
      <c r="I28" s="3">
        <f t="shared" si="20"/>
        <v>0</v>
      </c>
      <c r="J28" s="3">
        <f t="shared" si="20"/>
        <v>0</v>
      </c>
      <c r="K28" s="3">
        <f t="shared" si="20"/>
        <v>0</v>
      </c>
      <c r="L28" s="3">
        <f t="shared" si="20"/>
        <v>0</v>
      </c>
      <c r="M28" s="3">
        <f t="shared" si="20"/>
        <v>0</v>
      </c>
      <c r="N28" s="3">
        <f t="shared" si="20"/>
        <v>0</v>
      </c>
      <c r="O28" s="3">
        <f t="shared" si="20"/>
        <v>0</v>
      </c>
      <c r="P28" s="3">
        <f t="shared" si="20"/>
        <v>0</v>
      </c>
      <c r="Q28" s="3">
        <f t="shared" si="20"/>
        <v>0</v>
      </c>
      <c r="R28" s="3">
        <f t="shared" si="20"/>
        <v>0</v>
      </c>
      <c r="S28" s="3">
        <f t="shared" si="20"/>
        <v>0</v>
      </c>
      <c r="T28" s="3">
        <f t="shared" si="20"/>
        <v>0</v>
      </c>
    </row>
    <row r="29" spans="1:20" x14ac:dyDescent="0.2">
      <c r="A29" s="11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20"/>
    </row>
    <row r="30" spans="1:20" x14ac:dyDescent="0.2">
      <c r="A30" s="10" t="s">
        <v>57</v>
      </c>
      <c r="B30" s="3"/>
      <c r="T30" s="12"/>
    </row>
    <row r="31" spans="1:20" x14ac:dyDescent="0.2">
      <c r="A31" s="11" t="s">
        <v>7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2">
        <f t="shared" ref="S31:S33" si="21">SUM(C31:R31)</f>
        <v>0</v>
      </c>
      <c r="T31" s="12">
        <f t="shared" ref="T31:T33" si="22">S31/28</f>
        <v>0</v>
      </c>
    </row>
    <row r="32" spans="1:20" x14ac:dyDescent="0.2">
      <c r="A32" s="11" t="s">
        <v>66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2">
        <f t="shared" si="21"/>
        <v>0</v>
      </c>
      <c r="T32" s="12">
        <f t="shared" si="22"/>
        <v>0</v>
      </c>
    </row>
    <row r="33" spans="1:20" x14ac:dyDescent="0.2">
      <c r="A33" s="11" t="s">
        <v>15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2">
        <f t="shared" si="21"/>
        <v>0</v>
      </c>
      <c r="T33" s="12">
        <f t="shared" si="22"/>
        <v>0</v>
      </c>
    </row>
    <row r="34" spans="1:20" x14ac:dyDescent="0.2">
      <c r="A34" s="11" t="s">
        <v>58</v>
      </c>
      <c r="B34" s="3">
        <f>SUBTOTAL(109,B31:B33)</f>
        <v>0</v>
      </c>
      <c r="C34" s="3">
        <f>SUBTOTAL(109,C31:C33)</f>
        <v>0</v>
      </c>
      <c r="D34" s="3">
        <f>SUBTOTAL(109,D31:D33)</f>
        <v>0</v>
      </c>
      <c r="E34" s="3">
        <f t="shared" ref="E34:T34" si="23">SUBTOTAL(109,E31:E33)</f>
        <v>0</v>
      </c>
      <c r="F34" s="3">
        <f t="shared" si="23"/>
        <v>0</v>
      </c>
      <c r="G34" s="3">
        <f t="shared" si="23"/>
        <v>0</v>
      </c>
      <c r="H34" s="3">
        <f t="shared" si="23"/>
        <v>0</v>
      </c>
      <c r="I34" s="3">
        <f t="shared" si="23"/>
        <v>0</v>
      </c>
      <c r="J34" s="3">
        <f t="shared" si="23"/>
        <v>0</v>
      </c>
      <c r="K34" s="3">
        <f t="shared" si="23"/>
        <v>0</v>
      </c>
      <c r="L34" s="3">
        <f t="shared" si="23"/>
        <v>0</v>
      </c>
      <c r="M34" s="3">
        <f t="shared" si="23"/>
        <v>0</v>
      </c>
      <c r="N34" s="3">
        <f t="shared" si="23"/>
        <v>0</v>
      </c>
      <c r="O34" s="3">
        <f t="shared" si="23"/>
        <v>0</v>
      </c>
      <c r="P34" s="3">
        <f t="shared" si="23"/>
        <v>0</v>
      </c>
      <c r="Q34" s="3">
        <f t="shared" si="23"/>
        <v>0</v>
      </c>
      <c r="R34" s="3">
        <f t="shared" si="23"/>
        <v>0</v>
      </c>
      <c r="S34" s="3">
        <f t="shared" si="23"/>
        <v>0</v>
      </c>
      <c r="T34" s="3">
        <f t="shared" si="23"/>
        <v>0</v>
      </c>
    </row>
    <row r="35" spans="1:20" x14ac:dyDescent="0.2">
      <c r="A35" s="11"/>
      <c r="B35" s="3"/>
      <c r="T35" s="12"/>
    </row>
    <row r="36" spans="1:20" x14ac:dyDescent="0.2">
      <c r="A36" s="19" t="s">
        <v>59</v>
      </c>
      <c r="B36" s="17">
        <f>SUBTOTAL(109,Tabel1[dagen])</f>
        <v>0</v>
      </c>
      <c r="C36" s="18">
        <f>SUBTOTAL(109,Tabel1[contact uren])</f>
        <v>0</v>
      </c>
      <c r="D36" s="18">
        <f>SUBTOTAL(109,Tabel1[webinar])</f>
        <v>0</v>
      </c>
      <c r="E36" s="18">
        <f>SUBTOTAL(109,Tabel1[praktijk uren])</f>
        <v>0</v>
      </c>
      <c r="F36" s="18">
        <f>SUBTOTAL(109,Tabel1[e-learning])</f>
        <v>0</v>
      </c>
      <c r="G36" s="18">
        <f>SUBTOTAL(109,Tabel1[werk groep])</f>
        <v>0</v>
      </c>
      <c r="H36" s="18">
        <f>SUBTOTAL(109,Tabel1[praktijk opdracht])</f>
        <v>0</v>
      </c>
      <c r="I36" s="18">
        <f>SUBTOTAL(109,Tabel1[studie-bege-leiding])</f>
        <v>0</v>
      </c>
      <c r="J36" s="18">
        <f>SUBTOTAL(109,Tabel1[intervisie])</f>
        <v>0</v>
      </c>
      <c r="K36" s="18">
        <f>SUBTOTAL(109,Tabel1[supervisie])</f>
        <v>0</v>
      </c>
      <c r="L36" s="18">
        <f>SUBTOTAL(109,Tabel1[portfolio])</f>
        <v>0</v>
      </c>
      <c r="M36" s="18">
        <f>SUBTOTAL(109,Tabel1[stage])</f>
        <v>0</v>
      </c>
      <c r="N36" s="18">
        <f>SUBTOTAL(109,Tabel1[deelname excursie])</f>
        <v>0</v>
      </c>
      <c r="O36" s="18">
        <f>SUBTOTAL(109,Tabel1[werkstuk])</f>
        <v>0</v>
      </c>
      <c r="P36" s="18">
        <f>SUBTOTAL(109,Tabel1[scriptie])</f>
        <v>0</v>
      </c>
      <c r="Q36" s="18">
        <f>SUBTOTAL(109,Tabel1[toets])</f>
        <v>0</v>
      </c>
      <c r="R36" s="18">
        <f>SUBTOTAL(109,Tabel1[Totaal SBU literatuur])</f>
        <v>0</v>
      </c>
      <c r="S36" s="18">
        <f>SUBTOTAL(109,Tabel1[Totaal SBU])</f>
        <v>0</v>
      </c>
      <c r="T36" s="18">
        <f>SUBTOTAL(109,Tabel1[EC])</f>
        <v>0</v>
      </c>
    </row>
    <row r="37" spans="1:20" x14ac:dyDescent="0.2">
      <c r="A37" s="3"/>
      <c r="B37" s="3"/>
    </row>
  </sheetData>
  <phoneticPr fontId="1" type="noConversion"/>
  <pageMargins left="0.40277777777777779" right="0.3888888888888889" top="1" bottom="1" header="0.5" footer="0.5"/>
  <pageSetup paperSize="9" orientation="landscape" horizontalDpi="4294967292" verticalDpi="4294967292" r:id="rId1"/>
  <headerFooter>
    <oddHeader>&amp;CBerekening Studiebelastingsuur en ECT</oddHeader>
  </headerFooter>
  <ignoredErrors>
    <ignoredError sqref="S6:S9 S13:S15 S19:S21 S25:S27 S31:S33" formulaRange="1"/>
  </ignoredErrors>
  <tableParts count="1">
    <tablePart r:id="rId2"/>
  </tableParts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6"/>
  <sheetViews>
    <sheetView workbookViewId="0"/>
  </sheetViews>
  <sheetFormatPr defaultRowHeight="12.6" x14ac:dyDescent="0.2"/>
  <cols>
    <col min="1" max="1" width="22.6328125" style="26" customWidth="1"/>
    <col min="2" max="2" width="24.6328125" style="22" customWidth="1"/>
    <col min="3" max="8" width="10.6328125" style="26" customWidth="1"/>
    <col min="9" max="16384" width="8.7265625" style="26"/>
  </cols>
  <sheetData>
    <row r="1" spans="1:8" x14ac:dyDescent="0.2">
      <c r="A1" s="25" t="s">
        <v>40</v>
      </c>
    </row>
    <row r="2" spans="1:8" x14ac:dyDescent="0.2">
      <c r="A2" s="27"/>
    </row>
    <row r="3" spans="1:8" ht="42" customHeight="1" x14ac:dyDescent="0.2">
      <c r="A3" s="13" t="s">
        <v>32</v>
      </c>
      <c r="B3" s="14" t="s">
        <v>20</v>
      </c>
      <c r="C3" s="14" t="s">
        <v>21</v>
      </c>
      <c r="D3" s="14" t="s">
        <v>42</v>
      </c>
      <c r="E3" s="14" t="s">
        <v>22</v>
      </c>
      <c r="F3" s="14" t="s">
        <v>41</v>
      </c>
      <c r="G3" s="14" t="s">
        <v>1</v>
      </c>
      <c r="H3" s="16" t="s">
        <v>43</v>
      </c>
    </row>
    <row r="4" spans="1:8" x14ac:dyDescent="0.2">
      <c r="A4" s="9"/>
      <c r="B4" s="5"/>
      <c r="C4" s="8"/>
      <c r="D4" s="8"/>
      <c r="E4" s="8"/>
      <c r="F4" s="8"/>
      <c r="G4" s="4"/>
      <c r="H4" s="28" t="s">
        <v>27</v>
      </c>
    </row>
    <row r="5" spans="1:8" x14ac:dyDescent="0.2">
      <c r="A5" s="29" t="s">
        <v>3</v>
      </c>
      <c r="B5" s="6"/>
      <c r="C5" s="4"/>
      <c r="D5" s="4"/>
      <c r="E5" s="4"/>
      <c r="F5" s="4"/>
      <c r="G5" s="4"/>
      <c r="H5" s="30"/>
    </row>
    <row r="6" spans="1:8" ht="52.8" x14ac:dyDescent="0.2">
      <c r="A6" s="31" t="s">
        <v>65</v>
      </c>
      <c r="B6" s="23" t="s">
        <v>68</v>
      </c>
      <c r="C6" s="8">
        <v>250</v>
      </c>
      <c r="D6" s="8" t="s">
        <v>44</v>
      </c>
      <c r="E6" s="4">
        <v>25</v>
      </c>
      <c r="F6" s="4">
        <v>8</v>
      </c>
      <c r="G6" s="4">
        <f>E6/F6</f>
        <v>3.125</v>
      </c>
      <c r="H6" s="30">
        <f>G6/28</f>
        <v>0.11160714285714286</v>
      </c>
    </row>
    <row r="7" spans="1:8" x14ac:dyDescent="0.2">
      <c r="A7" s="31" t="s">
        <v>67</v>
      </c>
      <c r="B7" s="5" t="s">
        <v>60</v>
      </c>
      <c r="C7" s="4">
        <v>0</v>
      </c>
      <c r="D7" s="4">
        <v>0</v>
      </c>
      <c r="E7" s="4">
        <v>0</v>
      </c>
      <c r="F7" s="4">
        <v>4</v>
      </c>
      <c r="G7" s="4">
        <f>E7/F7</f>
        <v>0</v>
      </c>
      <c r="H7" s="30">
        <f>G7/28</f>
        <v>0</v>
      </c>
    </row>
    <row r="8" spans="1:8" x14ac:dyDescent="0.2">
      <c r="A8" s="31" t="s">
        <v>60</v>
      </c>
      <c r="B8" s="5" t="s">
        <v>60</v>
      </c>
      <c r="C8" s="4">
        <v>0</v>
      </c>
      <c r="D8" s="4">
        <v>0</v>
      </c>
      <c r="E8" s="4">
        <v>0</v>
      </c>
      <c r="F8" s="4">
        <v>4</v>
      </c>
      <c r="G8" s="4">
        <f>E8/F8</f>
        <v>0</v>
      </c>
      <c r="H8" s="30">
        <f>G8/28</f>
        <v>0</v>
      </c>
    </row>
    <row r="9" spans="1:8" x14ac:dyDescent="0.2">
      <c r="A9" s="31" t="s">
        <v>39</v>
      </c>
      <c r="B9" s="6"/>
      <c r="C9" s="4">
        <f>SUBTOTAL(109,C6:C8)</f>
        <v>250</v>
      </c>
      <c r="D9" s="4"/>
      <c r="E9" s="4">
        <f>SUBTOTAL(109,E6:E8)</f>
        <v>25</v>
      </c>
      <c r="F9" s="4"/>
      <c r="G9" s="4">
        <f>SUBTOTAL(109,G6:G8)</f>
        <v>3.125</v>
      </c>
      <c r="H9" s="4">
        <f>SUBTOTAL(109,H6:H8)</f>
        <v>0.11160714285714286</v>
      </c>
    </row>
    <row r="10" spans="1:8" x14ac:dyDescent="0.2">
      <c r="A10" s="31"/>
      <c r="B10" s="6"/>
      <c r="C10" s="4"/>
      <c r="D10" s="4"/>
      <c r="E10" s="4"/>
      <c r="F10" s="4"/>
      <c r="G10" s="4"/>
      <c r="H10" s="30"/>
    </row>
    <row r="11" spans="1:8" x14ac:dyDescent="0.2">
      <c r="A11" s="29" t="s">
        <v>4</v>
      </c>
      <c r="B11" s="6"/>
      <c r="C11" s="4"/>
      <c r="D11" s="4"/>
      <c r="E11" s="4"/>
      <c r="F11" s="4"/>
      <c r="G11" s="4"/>
      <c r="H11" s="30"/>
    </row>
    <row r="12" spans="1:8" x14ac:dyDescent="0.2">
      <c r="A12" s="31" t="s">
        <v>60</v>
      </c>
      <c r="B12" s="5" t="s">
        <v>60</v>
      </c>
      <c r="C12" s="4">
        <v>0</v>
      </c>
      <c r="D12" s="4">
        <v>0</v>
      </c>
      <c r="E12" s="4">
        <v>0</v>
      </c>
      <c r="F12" s="4">
        <v>4</v>
      </c>
      <c r="G12" s="4">
        <f>E12*F12</f>
        <v>0</v>
      </c>
      <c r="H12" s="30">
        <f>G12/28</f>
        <v>0</v>
      </c>
    </row>
    <row r="13" spans="1:8" x14ac:dyDescent="0.2">
      <c r="A13" s="31" t="s">
        <v>67</v>
      </c>
      <c r="B13" s="5" t="s">
        <v>60</v>
      </c>
      <c r="C13" s="4">
        <v>0</v>
      </c>
      <c r="D13" s="4">
        <v>0</v>
      </c>
      <c r="E13" s="4">
        <v>0</v>
      </c>
      <c r="F13" s="4">
        <v>4</v>
      </c>
      <c r="G13" s="4">
        <f>E13*F13</f>
        <v>0</v>
      </c>
      <c r="H13" s="30">
        <f>G13/28</f>
        <v>0</v>
      </c>
    </row>
    <row r="14" spans="1:8" x14ac:dyDescent="0.2">
      <c r="A14" s="31" t="s">
        <v>60</v>
      </c>
      <c r="B14" s="5" t="s">
        <v>60</v>
      </c>
      <c r="C14" s="4">
        <v>0</v>
      </c>
      <c r="D14" s="4">
        <v>0</v>
      </c>
      <c r="E14" s="4">
        <v>0</v>
      </c>
      <c r="F14" s="4">
        <v>4</v>
      </c>
      <c r="G14" s="4">
        <f>E14*F14</f>
        <v>0</v>
      </c>
      <c r="H14" s="30">
        <f>G14/28</f>
        <v>0</v>
      </c>
    </row>
    <row r="15" spans="1:8" x14ac:dyDescent="0.2">
      <c r="A15" s="31" t="s">
        <v>64</v>
      </c>
      <c r="B15" s="6"/>
      <c r="C15" s="4">
        <f>SUBTOTAL(109,C12:C14)</f>
        <v>0</v>
      </c>
      <c r="D15" s="4"/>
      <c r="E15" s="4">
        <f t="shared" ref="E15:H15" si="0">SUBTOTAL(109,E12:E14)</f>
        <v>0</v>
      </c>
      <c r="F15" s="4"/>
      <c r="G15" s="4">
        <f t="shared" si="0"/>
        <v>0</v>
      </c>
      <c r="H15" s="4">
        <f t="shared" si="0"/>
        <v>0</v>
      </c>
    </row>
    <row r="16" spans="1:8" x14ac:dyDescent="0.2">
      <c r="A16" s="31"/>
      <c r="B16" s="6"/>
      <c r="C16" s="4"/>
      <c r="D16" s="4"/>
      <c r="E16" s="4"/>
      <c r="F16" s="4"/>
      <c r="G16" s="4"/>
      <c r="H16" s="30"/>
    </row>
    <row r="17" spans="1:8" x14ac:dyDescent="0.2">
      <c r="A17" s="29" t="s">
        <v>5</v>
      </c>
      <c r="B17" s="6"/>
      <c r="C17" s="4"/>
      <c r="D17" s="4"/>
      <c r="E17" s="4"/>
      <c r="F17" s="4"/>
      <c r="G17" s="4"/>
      <c r="H17" s="30"/>
    </row>
    <row r="18" spans="1:8" x14ac:dyDescent="0.2">
      <c r="A18" s="31" t="s">
        <v>60</v>
      </c>
      <c r="B18" s="5" t="s">
        <v>60</v>
      </c>
      <c r="C18" s="4">
        <v>0</v>
      </c>
      <c r="D18" s="4">
        <v>0</v>
      </c>
      <c r="E18" s="4">
        <v>0</v>
      </c>
      <c r="F18" s="4">
        <v>4</v>
      </c>
      <c r="G18" s="4">
        <f>E18*F18</f>
        <v>0</v>
      </c>
      <c r="H18" s="30">
        <f>G18/28</f>
        <v>0</v>
      </c>
    </row>
    <row r="19" spans="1:8" x14ac:dyDescent="0.2">
      <c r="A19" s="31" t="s">
        <v>67</v>
      </c>
      <c r="B19" s="5" t="s">
        <v>60</v>
      </c>
      <c r="C19" s="4">
        <v>0</v>
      </c>
      <c r="D19" s="4">
        <v>0</v>
      </c>
      <c r="E19" s="4">
        <v>0</v>
      </c>
      <c r="F19" s="4">
        <v>4</v>
      </c>
      <c r="G19" s="4">
        <f>E19*F19</f>
        <v>0</v>
      </c>
      <c r="H19" s="30">
        <f>G19/28</f>
        <v>0</v>
      </c>
    </row>
    <row r="20" spans="1:8" x14ac:dyDescent="0.2">
      <c r="A20" s="31" t="s">
        <v>60</v>
      </c>
      <c r="B20" s="5" t="s">
        <v>60</v>
      </c>
      <c r="C20" s="4">
        <v>0</v>
      </c>
      <c r="D20" s="4">
        <v>0</v>
      </c>
      <c r="E20" s="4">
        <v>0</v>
      </c>
      <c r="F20" s="4">
        <v>4</v>
      </c>
      <c r="G20" s="4">
        <f>E20*F20</f>
        <v>0</v>
      </c>
      <c r="H20" s="30">
        <f>G20/28</f>
        <v>0</v>
      </c>
    </row>
    <row r="21" spans="1:8" x14ac:dyDescent="0.2">
      <c r="A21" s="31" t="s">
        <v>63</v>
      </c>
      <c r="B21" s="6"/>
      <c r="C21" s="4">
        <f>SUBTOTAL(109,C18:C20)</f>
        <v>0</v>
      </c>
      <c r="D21" s="4"/>
      <c r="E21" s="4">
        <f t="shared" ref="E21:H21" si="1">SUBTOTAL(109,E18:E20)</f>
        <v>0</v>
      </c>
      <c r="F21" s="4"/>
      <c r="G21" s="4">
        <f t="shared" si="1"/>
        <v>0</v>
      </c>
      <c r="H21" s="4">
        <f t="shared" si="1"/>
        <v>0</v>
      </c>
    </row>
    <row r="22" spans="1:8" x14ac:dyDescent="0.2">
      <c r="A22" s="31"/>
      <c r="B22" s="6"/>
      <c r="C22" s="4"/>
      <c r="D22" s="4"/>
      <c r="E22" s="4"/>
      <c r="F22" s="4"/>
      <c r="G22" s="4"/>
      <c r="H22" s="30"/>
    </row>
    <row r="23" spans="1:8" x14ac:dyDescent="0.2">
      <c r="A23" s="29" t="s">
        <v>6</v>
      </c>
      <c r="B23" s="6"/>
      <c r="C23" s="4"/>
      <c r="D23" s="4"/>
      <c r="E23" s="4"/>
      <c r="F23" s="4"/>
      <c r="G23" s="4"/>
      <c r="H23" s="30"/>
    </row>
    <row r="24" spans="1:8" x14ac:dyDescent="0.2">
      <c r="A24" s="31" t="s">
        <v>60</v>
      </c>
      <c r="B24" s="5" t="s">
        <v>60</v>
      </c>
      <c r="C24" s="4">
        <v>0</v>
      </c>
      <c r="D24" s="4">
        <v>0</v>
      </c>
      <c r="E24" s="4">
        <v>0</v>
      </c>
      <c r="F24" s="4">
        <v>4</v>
      </c>
      <c r="G24" s="4">
        <f>E24*F24</f>
        <v>0</v>
      </c>
      <c r="H24" s="30">
        <f>G24/28</f>
        <v>0</v>
      </c>
    </row>
    <row r="25" spans="1:8" x14ac:dyDescent="0.2">
      <c r="A25" s="31" t="s">
        <v>38</v>
      </c>
      <c r="B25" s="5" t="s">
        <v>60</v>
      </c>
      <c r="C25" s="4">
        <v>0</v>
      </c>
      <c r="D25" s="4">
        <v>0</v>
      </c>
      <c r="E25" s="4">
        <v>0</v>
      </c>
      <c r="F25" s="4">
        <v>4</v>
      </c>
      <c r="G25" s="4">
        <f>E25*F25</f>
        <v>0</v>
      </c>
      <c r="H25" s="30">
        <f>G25/28</f>
        <v>0</v>
      </c>
    </row>
    <row r="26" spans="1:8" x14ac:dyDescent="0.2">
      <c r="A26" s="31" t="s">
        <v>60</v>
      </c>
      <c r="B26" s="5" t="s">
        <v>60</v>
      </c>
      <c r="C26" s="4">
        <v>0</v>
      </c>
      <c r="D26" s="4">
        <v>0</v>
      </c>
      <c r="E26" s="4">
        <v>0</v>
      </c>
      <c r="F26" s="4">
        <v>4</v>
      </c>
      <c r="G26" s="4">
        <f>E26*F26</f>
        <v>0</v>
      </c>
      <c r="H26" s="30">
        <f>G26/28</f>
        <v>0</v>
      </c>
    </row>
    <row r="27" spans="1:8" x14ac:dyDescent="0.2">
      <c r="A27" s="31" t="s">
        <v>62</v>
      </c>
      <c r="B27" s="6"/>
      <c r="C27" s="4">
        <f>SUBTOTAL(109,C24:C26)</f>
        <v>0</v>
      </c>
      <c r="D27" s="4"/>
      <c r="E27" s="4">
        <f t="shared" ref="E27:H27" si="2">SUBTOTAL(109,E24:E26)</f>
        <v>0</v>
      </c>
      <c r="F27" s="4"/>
      <c r="G27" s="4">
        <f t="shared" si="2"/>
        <v>0</v>
      </c>
      <c r="H27" s="4">
        <f t="shared" si="2"/>
        <v>0</v>
      </c>
    </row>
    <row r="28" spans="1:8" x14ac:dyDescent="0.2">
      <c r="A28" s="31"/>
      <c r="B28" s="6"/>
      <c r="C28" s="4"/>
      <c r="D28" s="4"/>
      <c r="E28" s="4"/>
      <c r="F28" s="4"/>
      <c r="G28" s="4"/>
      <c r="H28" s="30"/>
    </row>
    <row r="29" spans="1:8" x14ac:dyDescent="0.2">
      <c r="A29" s="29" t="s">
        <v>57</v>
      </c>
      <c r="B29" s="6"/>
      <c r="C29" s="4"/>
      <c r="D29" s="4"/>
      <c r="E29" s="4"/>
      <c r="F29" s="4"/>
      <c r="G29" s="4"/>
      <c r="H29" s="30"/>
    </row>
    <row r="30" spans="1:8" x14ac:dyDescent="0.2">
      <c r="A30" s="31" t="s">
        <v>60</v>
      </c>
      <c r="B30" s="5" t="s">
        <v>60</v>
      </c>
      <c r="C30" s="4">
        <v>0</v>
      </c>
      <c r="D30" s="4">
        <v>0</v>
      </c>
      <c r="E30" s="4">
        <v>0</v>
      </c>
      <c r="F30" s="4">
        <v>4</v>
      </c>
      <c r="G30" s="4">
        <f>E30*F30</f>
        <v>0</v>
      </c>
      <c r="H30" s="30">
        <f>G30/28</f>
        <v>0</v>
      </c>
    </row>
    <row r="31" spans="1:8" x14ac:dyDescent="0.2">
      <c r="A31" s="31" t="s">
        <v>67</v>
      </c>
      <c r="B31" s="5" t="s">
        <v>60</v>
      </c>
      <c r="C31" s="4">
        <v>0</v>
      </c>
      <c r="D31" s="4">
        <v>0</v>
      </c>
      <c r="E31" s="4">
        <v>0</v>
      </c>
      <c r="F31" s="4">
        <v>4</v>
      </c>
      <c r="G31" s="4">
        <f>E31*F31</f>
        <v>0</v>
      </c>
      <c r="H31" s="30">
        <f>G31/28</f>
        <v>0</v>
      </c>
    </row>
    <row r="32" spans="1:8" x14ac:dyDescent="0.2">
      <c r="A32" s="31" t="s">
        <v>60</v>
      </c>
      <c r="B32" s="5" t="s">
        <v>60</v>
      </c>
      <c r="C32" s="4">
        <v>0</v>
      </c>
      <c r="D32" s="4">
        <v>0</v>
      </c>
      <c r="E32" s="4">
        <v>0</v>
      </c>
      <c r="F32" s="4">
        <v>4</v>
      </c>
      <c r="G32" s="4">
        <f>E32*F32</f>
        <v>0</v>
      </c>
      <c r="H32" s="30">
        <f>G32/28</f>
        <v>0</v>
      </c>
    </row>
    <row r="33" spans="1:8" x14ac:dyDescent="0.2">
      <c r="A33" s="31" t="s">
        <v>61</v>
      </c>
      <c r="B33" s="6"/>
      <c r="C33" s="4">
        <f>SUBTOTAL(109,C30:C32)</f>
        <v>0</v>
      </c>
      <c r="D33" s="4"/>
      <c r="E33" s="4">
        <f t="shared" ref="E33" si="3">SUBTOTAL(109,E30:E32)</f>
        <v>0</v>
      </c>
      <c r="F33" s="4"/>
      <c r="G33" s="4">
        <f t="shared" ref="G33:H33" si="4">SUBTOTAL(109,G30:G32)</f>
        <v>0</v>
      </c>
      <c r="H33" s="4">
        <f t="shared" si="4"/>
        <v>0</v>
      </c>
    </row>
    <row r="34" spans="1:8" x14ac:dyDescent="0.2">
      <c r="A34" s="31"/>
      <c r="B34" s="6"/>
      <c r="C34" s="4"/>
      <c r="D34" s="4"/>
      <c r="E34" s="4"/>
      <c r="F34" s="4"/>
      <c r="G34" s="4"/>
      <c r="H34" s="30"/>
    </row>
    <row r="35" spans="1:8" x14ac:dyDescent="0.2">
      <c r="A35" s="32" t="s">
        <v>59</v>
      </c>
      <c r="B35" s="24"/>
      <c r="C35" s="33">
        <f>SUBTOTAL(109,C6:C33)</f>
        <v>250</v>
      </c>
      <c r="D35" s="33"/>
      <c r="E35" s="33">
        <f>SUBTOTAL(109,E6:E33)</f>
        <v>25</v>
      </c>
      <c r="F35" s="33"/>
      <c r="G35" s="33">
        <f>SUBTOTAL(109,G6:G33)</f>
        <v>3.125</v>
      </c>
      <c r="H35" s="33">
        <f>SUBTOTAL(109,H6:H33)</f>
        <v>0.11160714285714286</v>
      </c>
    </row>
    <row r="37" spans="1:8" x14ac:dyDescent="0.2">
      <c r="A37" s="27" t="s">
        <v>56</v>
      </c>
    </row>
    <row r="38" spans="1:8" x14ac:dyDescent="0.2">
      <c r="A38" s="27" t="s">
        <v>45</v>
      </c>
    </row>
    <row r="40" spans="1:8" x14ac:dyDescent="0.2">
      <c r="A40" s="25" t="s">
        <v>69</v>
      </c>
    </row>
    <row r="41" spans="1:8" x14ac:dyDescent="0.2">
      <c r="A41" s="27" t="s">
        <v>23</v>
      </c>
    </row>
    <row r="42" spans="1:8" x14ac:dyDescent="0.2">
      <c r="A42" s="27" t="s">
        <v>24</v>
      </c>
    </row>
    <row r="43" spans="1:8" x14ac:dyDescent="0.2">
      <c r="A43" s="27" t="s">
        <v>25</v>
      </c>
    </row>
    <row r="44" spans="1:8" x14ac:dyDescent="0.2">
      <c r="A44" s="27" t="s">
        <v>26</v>
      </c>
    </row>
    <row r="46" spans="1:8" x14ac:dyDescent="0.2">
      <c r="A46" s="25" t="s">
        <v>70</v>
      </c>
    </row>
  </sheetData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2"/>
  <sheetViews>
    <sheetView workbookViewId="0"/>
  </sheetViews>
  <sheetFormatPr defaultRowHeight="12.6" x14ac:dyDescent="0.2"/>
  <sheetData>
    <row r="1" spans="1:1" x14ac:dyDescent="0.2">
      <c r="A1" s="21" t="s">
        <v>47</v>
      </c>
    </row>
    <row r="3" spans="1:1" x14ac:dyDescent="0.2">
      <c r="A3" s="7" t="s">
        <v>48</v>
      </c>
    </row>
    <row r="4" spans="1:1" x14ac:dyDescent="0.2">
      <c r="A4" s="7" t="s">
        <v>49</v>
      </c>
    </row>
    <row r="5" spans="1:1" x14ac:dyDescent="0.2">
      <c r="A5" s="7" t="s">
        <v>50</v>
      </c>
    </row>
    <row r="6" spans="1:1" x14ac:dyDescent="0.2">
      <c r="A6" s="7" t="s">
        <v>51</v>
      </c>
    </row>
    <row r="8" spans="1:1" x14ac:dyDescent="0.2">
      <c r="A8" s="7" t="s">
        <v>71</v>
      </c>
    </row>
    <row r="9" spans="1:1" x14ac:dyDescent="0.2">
      <c r="A9" s="7" t="s">
        <v>52</v>
      </c>
    </row>
    <row r="10" spans="1:1" x14ac:dyDescent="0.2">
      <c r="A10" s="7" t="s">
        <v>53</v>
      </c>
    </row>
    <row r="11" spans="1:1" x14ac:dyDescent="0.2">
      <c r="A11" s="7" t="s">
        <v>54</v>
      </c>
    </row>
    <row r="12" spans="1:1" x14ac:dyDescent="0.2">
      <c r="A12" s="7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Per leerjaar</vt:lpstr>
      <vt:lpstr>Literatuur</vt:lpstr>
      <vt:lpstr>Instructie</vt:lpstr>
    </vt:vector>
  </TitlesOfParts>
  <Company>Praktijk Freedom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van Niekerk</dc:creator>
  <cp:lastModifiedBy>marit</cp:lastModifiedBy>
  <cp:lastPrinted>2015-03-04T09:22:05Z</cp:lastPrinted>
  <dcterms:created xsi:type="dcterms:W3CDTF">2013-03-27T06:52:47Z</dcterms:created>
  <dcterms:modified xsi:type="dcterms:W3CDTF">2023-08-31T15:44:32Z</dcterms:modified>
</cp:coreProperties>
</file>